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Yu Gothic"/>
      <b val="1"/>
      <sz val="16"/>
    </font>
    <font>
      <name val="Yu Gothic"/>
      <color rgb="00595959"/>
      <sz val="10"/>
    </font>
    <font>
      <name val="Yu Gothic"/>
      <b val="1"/>
      <color rgb="00C00000"/>
      <sz val="11"/>
    </font>
    <font>
      <name val="Yu Gothic"/>
      <b val="1"/>
      <sz val="12"/>
    </font>
    <font>
      <name val="Yu Gothic"/>
      <sz val="12"/>
    </font>
    <font>
      <name val="Yu Gothic"/>
      <color rgb="000000FF"/>
      <sz val="12"/>
    </font>
    <font>
      <name val="Yu Gothic"/>
      <b val="1"/>
      <color rgb="00C00000"/>
      <sz val="12"/>
    </font>
    <font>
      <name val="Yu Gothic"/>
      <b val="1"/>
      <color rgb="00C00000"/>
      <sz val="14"/>
    </font>
  </fonts>
  <fills count="5">
    <fill>
      <patternFill/>
    </fill>
    <fill>
      <patternFill patternType="gray125"/>
    </fill>
    <fill>
      <patternFill patternType="solid">
        <fgColor rgb="00DDEBF7"/>
      </patternFill>
    </fill>
    <fill>
      <patternFill patternType="solid">
        <fgColor rgb="00FFF2CC"/>
      </patternFill>
    </fill>
    <fill>
      <patternFill patternType="solid">
        <fgColor rgb="00E2EFDA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0" borderId="0" pivotButton="0" quotePrefix="0" xfId="0"/>
    <xf numFmtId="3" fontId="6" fillId="3" borderId="1" pivotButton="0" quotePrefix="0" xfId="0"/>
    <xf numFmtId="0" fontId="6" fillId="3" borderId="1" pivotButton="0" quotePrefix="0" xfId="0"/>
    <xf numFmtId="10" fontId="6" fillId="3" borderId="1" pivotButton="0" quotePrefix="0" xfId="0"/>
    <xf numFmtId="3" fontId="4" fillId="4" borderId="1" pivotButton="0" quotePrefix="0" xfId="0"/>
    <xf numFmtId="0" fontId="7" fillId="0" borderId="0" pivotButton="0" quotePrefix="0" xfId="0"/>
    <xf numFmtId="3" fontId="8" fillId="4" borderId="1" pivotButton="0" quotePrefix="0" xfId="0"/>
    <xf numFmtId="0" fontId="4" fillId="2" borderId="1" pivotButton="0" quotePrefix="0" xfId="0"/>
    <xf numFmtId="164" fontId="4" fillId="2" borderId="1" applyAlignment="1" pivotButton="0" quotePrefix="0" xfId="0">
      <alignment horizontal="center"/>
    </xf>
    <xf numFmtId="3" fontId="6" fillId="0" borderId="1" pivotButton="0" quotePrefix="0" xfId="0"/>
    <xf numFmtId="3" fontId="5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E2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4" customWidth="1" min="2" max="2"/>
    <col width="16" customWidth="1" min="3" max="3"/>
    <col width="6" customWidth="1" min="4" max="4"/>
    <col width="48" customWidth="1" min="5" max="5"/>
  </cols>
  <sheetData>
    <row r="2">
      <c r="B2" s="1" t="inlineStr">
        <is>
          <t>奨学金 返済シミュレーションシート</t>
        </is>
      </c>
    </row>
    <row r="3">
      <c r="B3" s="2" t="inlineStr">
        <is>
          <t>ちりつもノート(chiritsumo-note.com) 配布用</t>
        </is>
      </c>
    </row>
    <row r="4">
      <c r="B4" s="3" t="inlineStr">
        <is>
          <t>使い方:青い数字(4つ)を自分の条件に書き換えるだけで、毎月の返済額が自動で計算されます。</t>
        </is>
      </c>
    </row>
    <row r="6">
      <c r="B6" s="4" t="inlineStr">
        <is>
          <t>① 借りる条件を入力</t>
        </is>
      </c>
      <c r="C6" s="5" t="n"/>
      <c r="D6" s="5" t="n"/>
    </row>
    <row r="7">
      <c r="B7" s="6" t="inlineStr">
        <is>
          <t>毎月借りる金額</t>
        </is>
      </c>
      <c r="C7" s="7" t="n">
        <v>160000</v>
      </c>
      <c r="D7" s="6" t="inlineStr">
        <is>
          <t>円</t>
        </is>
      </c>
      <c r="E7" s="2" t="inlineStr">
        <is>
          <t>例:JASSO第二種は私立医学部で月最大16万円</t>
        </is>
      </c>
    </row>
    <row r="8">
      <c r="B8" s="6" t="inlineStr">
        <is>
          <t>借りる期間</t>
        </is>
      </c>
      <c r="C8" s="8" t="n">
        <v>6</v>
      </c>
      <c r="D8" s="6" t="inlineStr">
        <is>
          <t>年</t>
        </is>
      </c>
      <c r="E8" s="2" t="inlineStr">
        <is>
          <t>医学部は6年</t>
        </is>
      </c>
    </row>
    <row r="9">
      <c r="B9" s="6" t="inlineStr">
        <is>
          <t>年利率</t>
        </is>
      </c>
      <c r="C9" s="9" t="n">
        <v>0.005</v>
      </c>
      <c r="D9" s="6" t="inlineStr">
        <is>
          <t>%</t>
        </is>
      </c>
      <c r="E9" s="2" t="inlineStr">
        <is>
          <t>JASSOの利率上限は3%。最新の利率は公式サイトで確認</t>
        </is>
      </c>
    </row>
    <row r="10">
      <c r="B10" s="6" t="inlineStr">
        <is>
          <t>返済期間</t>
        </is>
      </c>
      <c r="C10" s="8" t="n">
        <v>20</v>
      </c>
      <c r="D10" s="6" t="inlineStr">
        <is>
          <t>年</t>
        </is>
      </c>
      <c r="E10" s="2" t="inlineStr">
        <is>
          <t>JASSOはおおむね最長20年</t>
        </is>
      </c>
    </row>
    <row r="12">
      <c r="B12" s="4" t="inlineStr">
        <is>
          <t>② 計算結果(自動計算)</t>
        </is>
      </c>
      <c r="C12" s="5" t="n"/>
      <c r="D12" s="5" t="n"/>
    </row>
    <row r="13">
      <c r="B13" s="6" t="inlineStr">
        <is>
          <t>借入総額(卒業時点の借金)</t>
        </is>
      </c>
      <c r="C13" s="10">
        <f>C7*12*C8</f>
        <v/>
      </c>
      <c r="D13" s="6" t="inlineStr">
        <is>
          <t>円</t>
        </is>
      </c>
      <c r="E13" s="2" t="inlineStr">
        <is>
          <t>毎月の金額×12ヶ月×年数</t>
        </is>
      </c>
    </row>
    <row r="14">
      <c r="B14" s="11" t="inlineStr">
        <is>
          <t>毎月の返済額</t>
        </is>
      </c>
      <c r="C14" s="12">
        <f>IF(C9=0,ROUND(C13/(C10*12),0),ROUND(-PMT(C9/12,C10*12,C13),0))</f>
        <v/>
      </c>
      <c r="D14" s="6" t="inlineStr">
        <is>
          <t>円</t>
        </is>
      </c>
      <c r="E14" s="2" t="inlineStr">
        <is>
          <t>元利均等返済で計算</t>
        </is>
      </c>
    </row>
    <row r="15">
      <c r="B15" s="6" t="inlineStr">
        <is>
          <t>年間の返済額</t>
        </is>
      </c>
      <c r="C15" s="10">
        <f>C14*12</f>
        <v/>
      </c>
      <c r="D15" s="6" t="inlineStr">
        <is>
          <t>円</t>
        </is>
      </c>
      <c r="E15" s="2" t="inlineStr"/>
    </row>
    <row r="16">
      <c r="B16" s="6" t="inlineStr">
        <is>
          <t>返済総額(利息込み)</t>
        </is>
      </c>
      <c r="C16" s="10">
        <f>C14*C10*12</f>
        <v/>
      </c>
      <c r="D16" s="6" t="inlineStr">
        <is>
          <t>円</t>
        </is>
      </c>
      <c r="E16" s="2" t="inlineStr"/>
    </row>
    <row r="17">
      <c r="B17" s="6" t="inlineStr">
        <is>
          <t>うち利息の合計</t>
        </is>
      </c>
      <c r="C17" s="10">
        <f>C16-C13</f>
        <v/>
      </c>
      <c r="D17" s="6" t="inlineStr">
        <is>
          <t>円</t>
        </is>
      </c>
      <c r="E17" s="2" t="inlineStr">
        <is>
          <t>借入総額に上乗せして払う分</t>
        </is>
      </c>
    </row>
    <row r="19">
      <c r="B19" s="4" t="inlineStr">
        <is>
          <t>③ この数字で考えてみる</t>
        </is>
      </c>
      <c r="C19" s="5" t="n"/>
      <c r="D19" s="5" t="n"/>
    </row>
    <row r="20">
      <c r="B20" s="6" t="inlineStr">
        <is>
          <t>□ 「毎月の返済額」を、社会人になった自分の手取りから毎月払えそうですか?</t>
        </is>
      </c>
    </row>
    <row r="21">
      <c r="B21" s="6" t="inlineStr">
        <is>
          <t>□ 返済が終わるのは何歳ですか?(卒業時の年齢+返済期間)</t>
        </is>
      </c>
    </row>
    <row r="22">
      <c r="B22" s="6" t="inlineStr">
        <is>
          <t>□ この金額を、家族全員が知っていますか?</t>
        </is>
      </c>
    </row>
    <row r="24">
      <c r="B24" s="2" t="inlineStr">
        <is>
          <t>※このシートは概算です。実際の利率・返済方式は制度によって異なります。</t>
        </is>
      </c>
    </row>
    <row r="25">
      <c r="B25" s="2" t="inlineStr">
        <is>
          <t>※必ず日本学生支援機構(JASSO)公式サイトの「奨学金貸与・返還シミュレーション」でも試算してください。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F13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8" customWidth="1" min="2" max="2"/>
    <col width="13" customWidth="1" min="3" max="3"/>
    <col width="13" customWidth="1" min="4" max="4"/>
    <col width="13" customWidth="1" min="5" max="5"/>
    <col width="13" customWidth="1" min="6" max="6"/>
  </cols>
  <sheetData>
    <row r="2">
      <c r="B2" s="1" t="inlineStr">
        <is>
          <t>毎月の返済額 早見表(6年間借入・20年返済の場合)</t>
        </is>
      </c>
    </row>
    <row r="3">
      <c r="B3" s="2" t="inlineStr">
        <is>
          <t>縦:毎月借りる金額 / 横:年利率 → 表の中身:毎月の返済額(円)</t>
        </is>
      </c>
    </row>
    <row r="5">
      <c r="B5" s="13" t="inlineStr">
        <is>
          <t>毎月借りる金額</t>
        </is>
      </c>
      <c r="C5" s="14" t="n">
        <v>0.005</v>
      </c>
      <c r="D5" s="14" t="n">
        <v>0.01</v>
      </c>
      <c r="E5" s="14" t="n">
        <v>0.02</v>
      </c>
      <c r="F5" s="14" t="n">
        <v>0.03</v>
      </c>
    </row>
    <row r="6">
      <c r="B6" s="15" t="n">
        <v>30000</v>
      </c>
      <c r="C6" s="16">
        <f>ROUND(-PMT(C$5/12,240,B6*72),0)</f>
        <v/>
      </c>
      <c r="D6" s="16">
        <f>ROUND(-PMT(D$5/12,240,B6*72),0)</f>
        <v/>
      </c>
      <c r="E6" s="16">
        <f>ROUND(-PMT(E$5/12,240,B6*72),0)</f>
        <v/>
      </c>
      <c r="F6" s="16">
        <f>ROUND(-PMT(F$5/12,240,B6*72),0)</f>
        <v/>
      </c>
    </row>
    <row r="7">
      <c r="B7" s="15" t="n">
        <v>50000</v>
      </c>
      <c r="C7" s="16">
        <f>ROUND(-PMT(C$5/12,240,B7*72),0)</f>
        <v/>
      </c>
      <c r="D7" s="16">
        <f>ROUND(-PMT(D$5/12,240,B7*72),0)</f>
        <v/>
      </c>
      <c r="E7" s="16">
        <f>ROUND(-PMT(E$5/12,240,B7*72),0)</f>
        <v/>
      </c>
      <c r="F7" s="16">
        <f>ROUND(-PMT(F$5/12,240,B7*72),0)</f>
        <v/>
      </c>
    </row>
    <row r="8">
      <c r="B8" s="15" t="n">
        <v>80000</v>
      </c>
      <c r="C8" s="16">
        <f>ROUND(-PMT(C$5/12,240,B8*72),0)</f>
        <v/>
      </c>
      <c r="D8" s="16">
        <f>ROUND(-PMT(D$5/12,240,B8*72),0)</f>
        <v/>
      </c>
      <c r="E8" s="16">
        <f>ROUND(-PMT(E$5/12,240,B8*72),0)</f>
        <v/>
      </c>
      <c r="F8" s="16">
        <f>ROUND(-PMT(F$5/12,240,B8*72),0)</f>
        <v/>
      </c>
    </row>
    <row r="9">
      <c r="B9" s="15" t="n">
        <v>120000</v>
      </c>
      <c r="C9" s="16">
        <f>ROUND(-PMT(C$5/12,240,B9*72),0)</f>
        <v/>
      </c>
      <c r="D9" s="16">
        <f>ROUND(-PMT(D$5/12,240,B9*72),0)</f>
        <v/>
      </c>
      <c r="E9" s="16">
        <f>ROUND(-PMT(E$5/12,240,B9*72),0)</f>
        <v/>
      </c>
      <c r="F9" s="16">
        <f>ROUND(-PMT(F$5/12,240,B9*72),0)</f>
        <v/>
      </c>
    </row>
    <row r="10">
      <c r="B10" s="15" t="n">
        <v>160000</v>
      </c>
      <c r="C10" s="16">
        <f>ROUND(-PMT(C$5/12,240,B10*72),0)</f>
        <v/>
      </c>
      <c r="D10" s="16">
        <f>ROUND(-PMT(D$5/12,240,B10*72),0)</f>
        <v/>
      </c>
      <c r="E10" s="16">
        <f>ROUND(-PMT(E$5/12,240,B10*72),0)</f>
        <v/>
      </c>
      <c r="F10" s="16">
        <f>ROUND(-PMT(F$5/12,240,B10*72),0)</f>
        <v/>
      </c>
    </row>
    <row r="12">
      <c r="B12" s="2" t="inlineStr">
        <is>
          <t>※借入総額=毎月の金額×72ヶ月(6年)。元利均等・20年(240回)返済で計算。</t>
        </is>
      </c>
    </row>
    <row r="13">
      <c r="B13" s="2" t="inlineStr">
        <is>
          <t>※例:月16万円・利率0.5%なら、毎月約5万円を20年間返す計算になります。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2026-07-05T13:01:19Z</dcterms:created>
  <dcterms:modified xmlns:dcterms="http://purl.org/dc/terms/" xmlns:xsi="http://www.w3.org/2001/XMLSchema-instance" xsi:type="dcterms:W3CDTF">2026-07-05T13:01:19Z</dcterms:modified>
</cp:coreProperties>
</file>